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85" windowWidth="10455" windowHeight="4170" activeTab="0"/>
  </bookViews>
  <sheets>
    <sheet name="stocarska proizvodnja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<sst xmlns="http://schemas.openxmlformats.org/spreadsheetml/2006/main" count="62" uniqueCount="57">
  <si>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Регион</t>
  </si>
  <si>
    <t>Београд</t>
  </si>
  <si>
    <t>Шумадија и Западна Србија</t>
  </si>
  <si>
    <t>Јужна и Источна Србија</t>
  </si>
  <si>
    <t>Војводина</t>
  </si>
  <si>
    <t>Град Београд</t>
  </si>
  <si>
    <t>Мачвански</t>
  </si>
  <si>
    <t>Колубарски</t>
  </si>
  <si>
    <t>Златиборски</t>
  </si>
  <si>
    <t xml:space="preserve">Моравички </t>
  </si>
  <si>
    <t>Рашки</t>
  </si>
  <si>
    <t>Шумадијски</t>
  </si>
  <si>
    <t>Поморавски</t>
  </si>
  <si>
    <t>Расински</t>
  </si>
  <si>
    <t>Подунавски</t>
  </si>
  <si>
    <t>Браничевски</t>
  </si>
  <si>
    <t>Борски</t>
  </si>
  <si>
    <t>Зајечарски</t>
  </si>
  <si>
    <t>Топлички</t>
  </si>
  <si>
    <t>Нишавски</t>
  </si>
  <si>
    <t>Пиротски</t>
  </si>
  <si>
    <t>Јабланички</t>
  </si>
  <si>
    <t>Пчињски</t>
  </si>
  <si>
    <t>Севернобачки</t>
  </si>
  <si>
    <t>Западнобачки</t>
  </si>
  <si>
    <t>Јужнобачки</t>
  </si>
  <si>
    <t>Севернобанатски</t>
  </si>
  <si>
    <t>Средњобанатски</t>
  </si>
  <si>
    <t>Јужнобанатски</t>
  </si>
  <si>
    <t>Сремски</t>
  </si>
  <si>
    <t>Укупно</t>
  </si>
  <si>
    <t>Животињска врста</t>
  </si>
  <si>
    <t>Категорија</t>
  </si>
  <si>
    <t>ОРГАНСКА СТОЧАРСКА ПРОИЗВОДЊА У 2020. ГОДИНИ ПО ОКРУЗИМА И РЕГИОНИМА</t>
  </si>
  <si>
    <t>музне краве</t>
  </si>
  <si>
    <t>остала говеда</t>
  </si>
  <si>
    <t>говеда за тов</t>
  </si>
  <si>
    <t>приплодне овце</t>
  </si>
  <si>
    <t>остале овце</t>
  </si>
  <si>
    <t>говеда</t>
  </si>
  <si>
    <t>овце</t>
  </si>
  <si>
    <t>козе</t>
  </si>
  <si>
    <t>приплодне козе</t>
  </si>
  <si>
    <t>остале козе</t>
  </si>
  <si>
    <t>свиње</t>
  </si>
  <si>
    <t>свиње за тов</t>
  </si>
  <si>
    <t>коњи</t>
  </si>
  <si>
    <t>живина</t>
  </si>
  <si>
    <t>коке носиље</t>
  </si>
  <si>
    <t>товни пилићи</t>
  </si>
  <si>
    <t>ћурке</t>
  </si>
  <si>
    <t>пчеле</t>
  </si>
  <si>
    <t>пчелиња друштва</t>
  </si>
  <si>
    <t>Укупно регион</t>
  </si>
  <si>
    <t>Косово и Метохија</t>
  </si>
  <si>
    <t>Косовскомитровачки</t>
  </si>
  <si>
    <t xml:space="preserve">Укупно Србија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</si>
</sst>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#,##0.0"/>
    <numFmt numFmtId="174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23"/>
      <name val="Times New Roman"/>
      <family val="1"/>
    </font>
    <font>
      <b/>
      <sz val="11"/>
      <color indexed="2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0.4999699890613556"/>
      <name val="Times New Roman"/>
      <family val="1"/>
    </font>
    <font>
      <b/>
      <sz val="11"/>
      <color theme="0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174" fontId="46" fillId="0" borderId="0" xfId="0" applyNumberFormat="1" applyFont="1" applyAlignment="1">
      <alignment/>
    </xf>
    <xf numFmtId="174" fontId="47" fillId="0" borderId="10" xfId="0" applyNumberFormat="1" applyFont="1" applyFill="1" applyBorder="1" applyAlignment="1">
      <alignment/>
    </xf>
    <xf numFmtId="174" fontId="47" fillId="0" borderId="11" xfId="0" applyNumberFormat="1" applyFont="1" applyFill="1" applyBorder="1" applyAlignment="1">
      <alignment/>
    </xf>
    <xf numFmtId="174" fontId="2" fillId="0" borderId="12" xfId="0" applyNumberFormat="1" applyFont="1" applyFill="1" applyBorder="1" applyAlignment="1">
      <alignment/>
    </xf>
    <xf numFmtId="174" fontId="47" fillId="0" borderId="13" xfId="0" applyNumberFormat="1" applyFont="1" applyFill="1" applyBorder="1" applyAlignment="1">
      <alignment/>
    </xf>
    <xf numFmtId="174" fontId="47" fillId="0" borderId="14" xfId="0" applyNumberFormat="1" applyFont="1" applyFill="1" applyBorder="1" applyAlignment="1">
      <alignment/>
    </xf>
    <xf numFmtId="174" fontId="47" fillId="0" borderId="15" xfId="0" applyNumberFormat="1" applyFont="1" applyFill="1" applyBorder="1" applyAlignment="1">
      <alignment/>
    </xf>
    <xf numFmtId="0" fontId="48" fillId="0" borderId="16" xfId="0" applyFont="1" applyBorder="1" applyAlignment="1">
      <alignment horizontal="center" vertical="center"/>
    </xf>
    <xf numFmtId="174" fontId="48" fillId="0" borderId="17" xfId="0" applyNumberFormat="1" applyFont="1" applyBorder="1" applyAlignment="1">
      <alignment horizontal="center" vertical="center"/>
    </xf>
    <xf numFmtId="174" fontId="3" fillId="0" borderId="18" xfId="0" applyNumberFormat="1" applyFont="1" applyBorder="1" applyAlignment="1">
      <alignment horizontal="left" vertical="top"/>
    </xf>
    <xf numFmtId="0" fontId="48" fillId="0" borderId="19" xfId="0" applyFont="1" applyBorder="1" applyAlignment="1">
      <alignment horizontal="center" vertical="center"/>
    </xf>
    <xf numFmtId="174" fontId="48" fillId="0" borderId="20" xfId="0" applyNumberFormat="1" applyFont="1" applyBorder="1" applyAlignment="1">
      <alignment horizontal="center" vertical="center"/>
    </xf>
    <xf numFmtId="174" fontId="48" fillId="0" borderId="21" xfId="0" applyNumberFormat="1" applyFont="1" applyFill="1" applyBorder="1" applyAlignment="1">
      <alignment horizontal="center" vertical="center"/>
    </xf>
    <xf numFmtId="174" fontId="48" fillId="0" borderId="22" xfId="0" applyNumberFormat="1" applyFont="1" applyFill="1" applyBorder="1" applyAlignment="1">
      <alignment horizontal="center" vertical="center"/>
    </xf>
    <xf numFmtId="174" fontId="48" fillId="0" borderId="23" xfId="0" applyNumberFormat="1" applyFont="1" applyFill="1" applyBorder="1" applyAlignment="1">
      <alignment horizontal="center" vertical="center"/>
    </xf>
    <xf numFmtId="174" fontId="48" fillId="0" borderId="21" xfId="0" applyNumberFormat="1" applyFont="1" applyBorder="1" applyAlignment="1">
      <alignment horizontal="center" vertical="center"/>
    </xf>
    <xf numFmtId="174" fontId="47" fillId="4" borderId="24" xfId="0" applyNumberFormat="1" applyFont="1" applyFill="1" applyBorder="1" applyAlignment="1">
      <alignment/>
    </xf>
    <xf numFmtId="174" fontId="48" fillId="0" borderId="25" xfId="0" applyNumberFormat="1" applyFont="1" applyBorder="1" applyAlignment="1">
      <alignment horizontal="center" vertical="center" wrapText="1"/>
    </xf>
    <xf numFmtId="174" fontId="48" fillId="0" borderId="26" xfId="0" applyNumberFormat="1" applyFont="1" applyBorder="1" applyAlignment="1">
      <alignment horizontal="center" vertical="center"/>
    </xf>
    <xf numFmtId="174" fontId="48" fillId="0" borderId="23" xfId="0" applyNumberFormat="1" applyFont="1" applyBorder="1" applyAlignment="1">
      <alignment horizontal="center" vertical="center"/>
    </xf>
    <xf numFmtId="174" fontId="48" fillId="0" borderId="27" xfId="0" applyNumberFormat="1" applyFont="1" applyBorder="1" applyAlignment="1">
      <alignment horizontal="center" vertical="center"/>
    </xf>
    <xf numFmtId="174" fontId="49" fillId="0" borderId="28" xfId="0" applyNumberFormat="1" applyFont="1" applyBorder="1" applyAlignment="1">
      <alignment horizontal="center" vertical="center"/>
    </xf>
    <xf numFmtId="1" fontId="50" fillId="10" borderId="10" xfId="0" applyNumberFormat="1" applyFont="1" applyFill="1" applyBorder="1" applyAlignment="1">
      <alignment/>
    </xf>
    <xf numFmtId="1" fontId="50" fillId="0" borderId="20" xfId="0" applyNumberFormat="1" applyFont="1" applyFill="1" applyBorder="1" applyAlignment="1">
      <alignment/>
    </xf>
    <xf numFmtId="1" fontId="50" fillId="0" borderId="21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1" fontId="2" fillId="10" borderId="25" xfId="0" applyNumberFormat="1" applyFont="1" applyFill="1" applyBorder="1" applyAlignment="1">
      <alignment/>
    </xf>
    <xf numFmtId="1" fontId="50" fillId="0" borderId="29" xfId="0" applyNumberFormat="1" applyFont="1" applyFill="1" applyBorder="1" applyAlignment="1">
      <alignment/>
    </xf>
    <xf numFmtId="1" fontId="50" fillId="0" borderId="30" xfId="0" applyNumberFormat="1" applyFont="1" applyFill="1" applyBorder="1" applyAlignment="1">
      <alignment/>
    </xf>
    <xf numFmtId="1" fontId="50" fillId="10" borderId="31" xfId="0" applyNumberFormat="1" applyFont="1" applyFill="1" applyBorder="1" applyAlignment="1">
      <alignment/>
    </xf>
    <xf numFmtId="1" fontId="3" fillId="16" borderId="13" xfId="0" applyNumberFormat="1" applyFont="1" applyFill="1" applyBorder="1" applyAlignment="1">
      <alignment/>
    </xf>
    <xf numFmtId="1" fontId="50" fillId="10" borderId="11" xfId="0" applyNumberFormat="1" applyFont="1" applyFill="1" applyBorder="1" applyAlignment="1">
      <alignment/>
    </xf>
    <xf numFmtId="1" fontId="50" fillId="0" borderId="32" xfId="0" applyNumberFormat="1" applyFont="1" applyFill="1" applyBorder="1" applyAlignment="1">
      <alignment/>
    </xf>
    <xf numFmtId="1" fontId="50" fillId="0" borderId="33" xfId="0" applyNumberFormat="1" applyFont="1" applyFill="1" applyBorder="1" applyAlignment="1">
      <alignment/>
    </xf>
    <xf numFmtId="1" fontId="2" fillId="0" borderId="33" xfId="0" applyNumberFormat="1" applyFont="1" applyFill="1" applyBorder="1" applyAlignment="1">
      <alignment/>
    </xf>
    <xf numFmtId="1" fontId="2" fillId="10" borderId="34" xfId="0" applyNumberFormat="1" applyFont="1" applyFill="1" applyBorder="1" applyAlignment="1">
      <alignment/>
    </xf>
    <xf numFmtId="1" fontId="3" fillId="16" borderId="11" xfId="0" applyNumberFormat="1" applyFont="1" applyFill="1" applyBorder="1" applyAlignment="1">
      <alignment/>
    </xf>
    <xf numFmtId="1" fontId="50" fillId="10" borderId="12" xfId="0" applyNumberFormat="1" applyFont="1" applyFill="1" applyBorder="1" applyAlignment="1">
      <alignment/>
    </xf>
    <xf numFmtId="1" fontId="50" fillId="0" borderId="35" xfId="0" applyNumberFormat="1" applyFont="1" applyFill="1" applyBorder="1" applyAlignment="1">
      <alignment/>
    </xf>
    <xf numFmtId="1" fontId="50" fillId="0" borderId="36" xfId="0" applyNumberFormat="1" applyFont="1" applyFill="1" applyBorder="1" applyAlignment="1">
      <alignment/>
    </xf>
    <xf numFmtId="1" fontId="50" fillId="0" borderId="37" xfId="0" applyNumberFormat="1" applyFont="1" applyFill="1" applyBorder="1" applyAlignment="1">
      <alignment/>
    </xf>
    <xf numFmtId="1" fontId="50" fillId="10" borderId="38" xfId="0" applyNumberFormat="1" applyFont="1" applyFill="1" applyBorder="1" applyAlignment="1">
      <alignment/>
    </xf>
    <xf numFmtId="1" fontId="50" fillId="10" borderId="39" xfId="0" applyNumberFormat="1" applyFont="1" applyFill="1" applyBorder="1" applyAlignment="1">
      <alignment/>
    </xf>
    <xf numFmtId="1" fontId="2" fillId="4" borderId="40" xfId="0" applyNumberFormat="1" applyFont="1" applyFill="1" applyBorder="1" applyAlignment="1">
      <alignment/>
    </xf>
    <xf numFmtId="1" fontId="2" fillId="4" borderId="41" xfId="0" applyNumberFormat="1" applyFont="1" applyFill="1" applyBorder="1" applyAlignment="1">
      <alignment/>
    </xf>
    <xf numFmtId="1" fontId="3" fillId="10" borderId="42" xfId="0" applyNumberFormat="1" applyFont="1" applyFill="1" applyBorder="1" applyAlignment="1">
      <alignment/>
    </xf>
    <xf numFmtId="1" fontId="3" fillId="10" borderId="43" xfId="0" applyNumberFormat="1" applyFont="1" applyFill="1" applyBorder="1" applyAlignment="1">
      <alignment/>
    </xf>
    <xf numFmtId="1" fontId="50" fillId="10" borderId="13" xfId="0" applyNumberFormat="1" applyFont="1" applyFill="1" applyBorder="1" applyAlignment="1">
      <alignment/>
    </xf>
    <xf numFmtId="1" fontId="50" fillId="0" borderId="44" xfId="0" applyNumberFormat="1" applyFont="1" applyFill="1" applyBorder="1" applyAlignment="1">
      <alignment/>
    </xf>
    <xf numFmtId="1" fontId="50" fillId="0" borderId="45" xfId="0" applyNumberFormat="1" applyFont="1" applyFill="1" applyBorder="1" applyAlignment="1">
      <alignment/>
    </xf>
    <xf numFmtId="1" fontId="2" fillId="0" borderId="30" xfId="0" applyNumberFormat="1" applyFont="1" applyFill="1" applyBorder="1" applyAlignment="1">
      <alignment/>
    </xf>
    <xf numFmtId="1" fontId="50" fillId="10" borderId="34" xfId="0" applyNumberFormat="1" applyFont="1" applyFill="1" applyBorder="1" applyAlignment="1">
      <alignment/>
    </xf>
    <xf numFmtId="1" fontId="2" fillId="10" borderId="38" xfId="0" applyNumberFormat="1" applyFont="1" applyFill="1" applyBorder="1" applyAlignment="1">
      <alignment/>
    </xf>
    <xf numFmtId="1" fontId="2" fillId="0" borderId="37" xfId="0" applyNumberFormat="1" applyFont="1" applyFill="1" applyBorder="1" applyAlignment="1">
      <alignment/>
    </xf>
    <xf numFmtId="1" fontId="2" fillId="0" borderId="32" xfId="0" applyNumberFormat="1" applyFont="1" applyFill="1" applyBorder="1" applyAlignment="1">
      <alignment/>
    </xf>
    <xf numFmtId="1" fontId="3" fillId="16" borderId="15" xfId="0" applyNumberFormat="1" applyFont="1" applyFill="1" applyBorder="1" applyAlignment="1">
      <alignment/>
    </xf>
    <xf numFmtId="1" fontId="2" fillId="10" borderId="31" xfId="0" applyNumberFormat="1" applyFont="1" applyFill="1" applyBorder="1" applyAlignment="1">
      <alignment/>
    </xf>
    <xf numFmtId="1" fontId="50" fillId="10" borderId="25" xfId="0" applyNumberFormat="1" applyFont="1" applyFill="1" applyBorder="1" applyAlignment="1">
      <alignment/>
    </xf>
    <xf numFmtId="1" fontId="2" fillId="10" borderId="13" xfId="0" applyNumberFormat="1" applyFont="1" applyFill="1" applyBorder="1" applyAlignment="1">
      <alignment/>
    </xf>
    <xf numFmtId="1" fontId="3" fillId="16" borderId="10" xfId="0" applyNumberFormat="1" applyFont="1" applyFill="1" applyBorder="1" applyAlignment="1">
      <alignment/>
    </xf>
    <xf numFmtId="1" fontId="3" fillId="10" borderId="46" xfId="0" applyNumberFormat="1" applyFont="1" applyFill="1" applyBorder="1" applyAlignment="1">
      <alignment/>
    </xf>
    <xf numFmtId="1" fontId="50" fillId="0" borderId="47" xfId="0" applyNumberFormat="1" applyFont="1" applyFill="1" applyBorder="1" applyAlignment="1">
      <alignment/>
    </xf>
    <xf numFmtId="1" fontId="2" fillId="10" borderId="43" xfId="0" applyNumberFormat="1" applyFont="1" applyFill="1" applyBorder="1" applyAlignment="1">
      <alignment/>
    </xf>
    <xf numFmtId="1" fontId="50" fillId="0" borderId="48" xfId="0" applyNumberFormat="1" applyFont="1" applyFill="1" applyBorder="1" applyAlignment="1">
      <alignment/>
    </xf>
    <xf numFmtId="1" fontId="2" fillId="0" borderId="45" xfId="0" applyNumberFormat="1" applyFont="1" applyFill="1" applyBorder="1" applyAlignment="1">
      <alignment/>
    </xf>
    <xf numFmtId="1" fontId="3" fillId="16" borderId="14" xfId="0" applyNumberFormat="1" applyFont="1" applyFill="1" applyBorder="1" applyAlignment="1">
      <alignment/>
    </xf>
    <xf numFmtId="1" fontId="2" fillId="4" borderId="45" xfId="0" applyNumberFormat="1" applyFont="1" applyFill="1" applyBorder="1" applyAlignment="1">
      <alignment/>
    </xf>
    <xf numFmtId="174" fontId="49" fillId="0" borderId="27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46" fillId="0" borderId="0" xfId="0" applyNumberFormat="1" applyFont="1" applyAlignment="1">
      <alignment/>
    </xf>
    <xf numFmtId="1" fontId="2" fillId="0" borderId="29" xfId="0" applyNumberFormat="1" applyFont="1" applyFill="1" applyBorder="1" applyAlignment="1">
      <alignment/>
    </xf>
    <xf numFmtId="1" fontId="2" fillId="10" borderId="11" xfId="0" applyNumberFormat="1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1" fontId="2" fillId="10" borderId="39" xfId="0" applyNumberFormat="1" applyFont="1" applyFill="1" applyBorder="1" applyAlignment="1">
      <alignment/>
    </xf>
    <xf numFmtId="1" fontId="3" fillId="16" borderId="12" xfId="0" applyNumberFormat="1" applyFont="1" applyFill="1" applyBorder="1" applyAlignment="1">
      <alignment/>
    </xf>
    <xf numFmtId="1" fontId="2" fillId="0" borderId="48" xfId="0" applyNumberFormat="1" applyFont="1" applyFill="1" applyBorder="1" applyAlignment="1">
      <alignment/>
    </xf>
    <xf numFmtId="174" fontId="49" fillId="0" borderId="24" xfId="0" applyNumberFormat="1" applyFont="1" applyBorder="1" applyAlignment="1">
      <alignment horizontal="center" vertical="center"/>
    </xf>
    <xf numFmtId="1" fontId="3" fillId="10" borderId="24" xfId="0" applyNumberFormat="1" applyFont="1" applyFill="1" applyBorder="1" applyAlignment="1">
      <alignment/>
    </xf>
    <xf numFmtId="174" fontId="48" fillId="0" borderId="19" xfId="0" applyNumberFormat="1" applyFont="1" applyBorder="1" applyAlignment="1">
      <alignment horizontal="center" vertical="center"/>
    </xf>
    <xf numFmtId="174" fontId="48" fillId="0" borderId="19" xfId="0" applyNumberFormat="1" applyFont="1" applyBorder="1" applyAlignment="1">
      <alignment horizontal="left" vertical="top"/>
    </xf>
    <xf numFmtId="1" fontId="2" fillId="10" borderId="46" xfId="0" applyNumberFormat="1" applyFont="1" applyFill="1" applyBorder="1" applyAlignment="1">
      <alignment/>
    </xf>
    <xf numFmtId="174" fontId="3" fillId="0" borderId="19" xfId="0" applyNumberFormat="1" applyFont="1" applyBorder="1" applyAlignment="1">
      <alignment horizontal="left" vertical="top"/>
    </xf>
    <xf numFmtId="174" fontId="47" fillId="4" borderId="10" xfId="0" applyNumberFormat="1" applyFont="1" applyFill="1" applyBorder="1" applyAlignment="1">
      <alignment/>
    </xf>
    <xf numFmtId="174" fontId="47" fillId="4" borderId="19" xfId="0" applyNumberFormat="1" applyFont="1" applyFill="1" applyBorder="1" applyAlignment="1">
      <alignment/>
    </xf>
    <xf numFmtId="174" fontId="47" fillId="4" borderId="49" xfId="0" applyNumberFormat="1" applyFont="1" applyFill="1" applyBorder="1" applyAlignment="1">
      <alignment/>
    </xf>
    <xf numFmtId="1" fontId="2" fillId="4" borderId="21" xfId="0" applyNumberFormat="1" applyFont="1" applyFill="1" applyBorder="1" applyAlignment="1">
      <alignment/>
    </xf>
    <xf numFmtId="1" fontId="2" fillId="4" borderId="26" xfId="0" applyNumberFormat="1" applyFont="1" applyFill="1" applyBorder="1" applyAlignment="1">
      <alignment/>
    </xf>
    <xf numFmtId="1" fontId="2" fillId="4" borderId="23" xfId="0" applyNumberFormat="1" applyFont="1" applyFill="1" applyBorder="1" applyAlignment="1">
      <alignment/>
    </xf>
    <xf numFmtId="1" fontId="50" fillId="10" borderId="19" xfId="0" applyNumberFormat="1" applyFont="1" applyFill="1" applyBorder="1" applyAlignment="1">
      <alignment/>
    </xf>
    <xf numFmtId="1" fontId="50" fillId="4" borderId="40" xfId="0" applyNumberFormat="1" applyFont="1" applyFill="1" applyBorder="1" applyAlignment="1">
      <alignment/>
    </xf>
    <xf numFmtId="1" fontId="50" fillId="4" borderId="20" xfId="0" applyNumberFormat="1" applyFont="1" applyFill="1" applyBorder="1" applyAlignment="1">
      <alignment/>
    </xf>
    <xf numFmtId="1" fontId="50" fillId="4" borderId="26" xfId="0" applyNumberFormat="1" applyFont="1" applyFill="1" applyBorder="1" applyAlignment="1">
      <alignment/>
    </xf>
    <xf numFmtId="1" fontId="50" fillId="4" borderId="41" xfId="0" applyNumberFormat="1" applyFont="1" applyFill="1" applyBorder="1" applyAlignment="1">
      <alignment/>
    </xf>
    <xf numFmtId="1" fontId="50" fillId="4" borderId="21" xfId="0" applyNumberFormat="1" applyFont="1" applyFill="1" applyBorder="1" applyAlignment="1">
      <alignment/>
    </xf>
    <xf numFmtId="1" fontId="50" fillId="4" borderId="30" xfId="0" applyNumberFormat="1" applyFont="1" applyFill="1" applyBorder="1" applyAlignment="1">
      <alignment/>
    </xf>
    <xf numFmtId="1" fontId="50" fillId="4" borderId="23" xfId="0" applyNumberFormat="1" applyFont="1" applyFill="1" applyBorder="1" applyAlignment="1">
      <alignment/>
    </xf>
    <xf numFmtId="1" fontId="50" fillId="4" borderId="45" xfId="0" applyNumberFormat="1" applyFont="1" applyFill="1" applyBorder="1" applyAlignment="1">
      <alignment/>
    </xf>
    <xf numFmtId="1" fontId="50" fillId="10" borderId="43" xfId="0" applyNumberFormat="1" applyFont="1" applyFill="1" applyBorder="1" applyAlignment="1">
      <alignment/>
    </xf>
    <xf numFmtId="1" fontId="51" fillId="10" borderId="42" xfId="0" applyNumberFormat="1" applyFont="1" applyFill="1" applyBorder="1" applyAlignment="1">
      <alignment/>
    </xf>
    <xf numFmtId="1" fontId="50" fillId="4" borderId="29" xfId="0" applyNumberFormat="1" applyFont="1" applyFill="1" applyBorder="1" applyAlignment="1">
      <alignment/>
    </xf>
    <xf numFmtId="1" fontId="50" fillId="4" borderId="22" xfId="0" applyNumberFormat="1" applyFont="1" applyFill="1" applyBorder="1" applyAlignment="1">
      <alignment/>
    </xf>
    <xf numFmtId="1" fontId="51" fillId="10" borderId="24" xfId="0" applyNumberFormat="1" applyFont="1" applyFill="1" applyBorder="1" applyAlignment="1">
      <alignment/>
    </xf>
    <xf numFmtId="1" fontId="51" fillId="10" borderId="50" xfId="0" applyNumberFormat="1" applyFont="1" applyFill="1" applyBorder="1" applyAlignment="1">
      <alignment/>
    </xf>
    <xf numFmtId="1" fontId="4" fillId="16" borderId="19" xfId="0" applyNumberFormat="1" applyFont="1" applyFill="1" applyBorder="1" applyAlignment="1">
      <alignment/>
    </xf>
    <xf numFmtId="1" fontId="51" fillId="10" borderId="27" xfId="0" applyNumberFormat="1" applyFont="1" applyFill="1" applyBorder="1" applyAlignment="1">
      <alignment/>
    </xf>
    <xf numFmtId="1" fontId="3" fillId="10" borderId="25" xfId="0" applyNumberFormat="1" applyFont="1" applyFill="1" applyBorder="1" applyAlignment="1">
      <alignment/>
    </xf>
    <xf numFmtId="1" fontId="3" fillId="10" borderId="31" xfId="0" applyNumberFormat="1" applyFont="1" applyFill="1" applyBorder="1" applyAlignment="1">
      <alignment/>
    </xf>
    <xf numFmtId="1" fontId="3" fillId="10" borderId="51" xfId="0" applyNumberFormat="1" applyFont="1" applyFill="1" applyBorder="1" applyAlignment="1">
      <alignment/>
    </xf>
    <xf numFmtId="1" fontId="51" fillId="10" borderId="31" xfId="0" applyNumberFormat="1" applyFont="1" applyFill="1" applyBorder="1" applyAlignment="1">
      <alignment/>
    </xf>
    <xf numFmtId="1" fontId="51" fillId="10" borderId="51" xfId="0" applyNumberFormat="1" applyFont="1" applyFill="1" applyBorder="1" applyAlignment="1">
      <alignment/>
    </xf>
    <xf numFmtId="1" fontId="51" fillId="10" borderId="10" xfId="0" applyNumberFormat="1" applyFont="1" applyFill="1" applyBorder="1" applyAlignment="1">
      <alignment/>
    </xf>
    <xf numFmtId="1" fontId="51" fillId="10" borderId="19" xfId="0" applyNumberFormat="1" applyFont="1" applyFill="1" applyBorder="1" applyAlignment="1">
      <alignment/>
    </xf>
    <xf numFmtId="174" fontId="48" fillId="0" borderId="18" xfId="0" applyNumberFormat="1" applyFont="1" applyBorder="1" applyAlignment="1">
      <alignment horizontal="left" vertical="top"/>
    </xf>
    <xf numFmtId="174" fontId="48" fillId="0" borderId="14" xfId="0" applyNumberFormat="1" applyFont="1" applyBorder="1" applyAlignment="1">
      <alignment horizontal="left" vertical="top"/>
    </xf>
    <xf numFmtId="174" fontId="48" fillId="0" borderId="49" xfId="0" applyNumberFormat="1" applyFont="1" applyBorder="1" applyAlignment="1">
      <alignment horizontal="left" vertical="top"/>
    </xf>
    <xf numFmtId="174" fontId="3" fillId="0" borderId="18" xfId="0" applyNumberFormat="1" applyFont="1" applyBorder="1" applyAlignment="1">
      <alignment horizontal="left" vertical="top"/>
    </xf>
    <xf numFmtId="174" fontId="3" fillId="0" borderId="14" xfId="0" applyNumberFormat="1" applyFont="1" applyBorder="1" applyAlignment="1">
      <alignment horizontal="left" vertical="top"/>
    </xf>
    <xf numFmtId="174" fontId="3" fillId="0" borderId="49" xfId="0" applyNumberFormat="1" applyFont="1" applyBorder="1" applyAlignment="1">
      <alignment horizontal="left" vertical="top"/>
    </xf>
    <xf numFmtId="174" fontId="48" fillId="0" borderId="14" xfId="0" applyNumberFormat="1" applyFont="1" applyBorder="1" applyAlignment="1">
      <alignment horizontal="left" vertical="top" wrapText="1"/>
    </xf>
    <xf numFmtId="174" fontId="48" fillId="0" borderId="49" xfId="0" applyNumberFormat="1" applyFont="1" applyBorder="1" applyAlignment="1">
      <alignment horizontal="left" vertical="top" wrapText="1"/>
    </xf>
    <xf numFmtId="0" fontId="49" fillId="0" borderId="2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174" fontId="49" fillId="0" borderId="55" xfId="0" applyNumberFormat="1" applyFont="1" applyBorder="1" applyAlignment="1">
      <alignment horizontal="center" vertical="center"/>
    </xf>
    <xf numFmtId="174" fontId="49" fillId="0" borderId="56" xfId="0" applyNumberFormat="1" applyFont="1" applyBorder="1" applyAlignment="1">
      <alignment horizontal="center" vertical="center"/>
    </xf>
    <xf numFmtId="174" fontId="5" fillId="0" borderId="57" xfId="0" applyNumberFormat="1" applyFont="1" applyBorder="1" applyAlignment="1">
      <alignment horizontal="center" vertical="center" wrapText="1"/>
    </xf>
    <xf numFmtId="174" fontId="5" fillId="0" borderId="49" xfId="0" applyNumberFormat="1" applyFont="1" applyBorder="1" applyAlignment="1">
      <alignment horizontal="center" vertical="center" wrapText="1"/>
    </xf>
    <xf numFmtId="1" fontId="4" fillId="33" borderId="24" xfId="0" applyNumberFormat="1" applyFont="1" applyFill="1" applyBorder="1" applyAlignment="1">
      <alignment/>
    </xf>
    <xf numFmtId="1" fontId="4" fillId="33" borderId="57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4" fillId="33" borderId="4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zoomScale="80" zoomScaleNormal="80" workbookViewId="0" topLeftCell="A1">
      <selection activeCell="AF26" sqref="AF26"/>
    </sheetView>
  </sheetViews>
  <sheetFormatPr defaultColWidth="9.140625" defaultRowHeight="15"/>
  <cols>
    <col min="1" max="1" width="21.140625" style="0" customWidth="1"/>
    <col min="2" max="2" width="24.7109375" style="0" customWidth="1"/>
    <col min="3" max="4" width="15.7109375" style="1" hidden="1" customWidth="1"/>
    <col min="5" max="11" width="15.7109375" style="2" hidden="1" customWidth="1"/>
    <col min="12" max="12" width="16.421875" style="1" hidden="1" customWidth="1"/>
    <col min="13" max="17" width="15.7109375" style="1" hidden="1" customWidth="1"/>
    <col min="18" max="18" width="15.57421875" style="1" hidden="1" customWidth="1"/>
    <col min="19" max="21" width="15.7109375" style="1" hidden="1" customWidth="1"/>
    <col min="22" max="22" width="16.421875" style="1" hidden="1" customWidth="1"/>
    <col min="23" max="29" width="18.57421875" style="1" hidden="1" customWidth="1"/>
    <col min="30" max="30" width="16.421875" style="1" hidden="1" customWidth="1"/>
    <col min="31" max="31" width="26.00390625" style="1" hidden="1" customWidth="1"/>
    <col min="32" max="32" width="95.8515625" style="1" customWidth="1"/>
    <col min="33" max="33" width="10.28125" style="0" bestFit="1" customWidth="1"/>
    <col min="34" max="34" width="19.140625" style="71" customWidth="1"/>
    <col min="35" max="35" width="11.00390625" style="1" customWidth="1"/>
    <col min="36" max="36" width="10.140625" style="1" customWidth="1"/>
    <col min="37" max="37" width="9.8515625" style="1" customWidth="1"/>
    <col min="38" max="38" width="9.140625" style="1" customWidth="1"/>
  </cols>
  <sheetData>
    <row r="1" spans="1:32" ht="45" customHeight="1" thickBot="1">
      <c r="A1" s="126" t="s">
        <v>33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8"/>
    </row>
    <row r="2" spans="1:32" ht="30" customHeight="1" thickBot="1" thickTop="1">
      <c r="A2" s="124"/>
      <c r="B2" s="125"/>
      <c r="C2" s="24" t="s">
        <v>1</v>
      </c>
      <c r="D2" s="129" t="s">
        <v>2</v>
      </c>
      <c r="E2" s="130"/>
      <c r="F2" s="130"/>
      <c r="G2" s="130"/>
      <c r="H2" s="130"/>
      <c r="I2" s="130"/>
      <c r="J2" s="130"/>
      <c r="K2" s="130"/>
      <c r="L2" s="130"/>
      <c r="M2" s="129" t="s">
        <v>3</v>
      </c>
      <c r="N2" s="130"/>
      <c r="O2" s="130"/>
      <c r="P2" s="130"/>
      <c r="Q2" s="130"/>
      <c r="R2" s="130"/>
      <c r="S2" s="130"/>
      <c r="T2" s="130"/>
      <c r="U2" s="130"/>
      <c r="V2" s="130"/>
      <c r="W2" s="129" t="s">
        <v>4</v>
      </c>
      <c r="X2" s="130"/>
      <c r="Y2" s="130"/>
      <c r="Z2" s="130"/>
      <c r="AA2" s="130"/>
      <c r="AB2" s="130"/>
      <c r="AC2" s="130"/>
      <c r="AD2" s="130"/>
      <c r="AE2" s="80" t="s">
        <v>54</v>
      </c>
      <c r="AF2" s="131" t="s">
        <v>56</v>
      </c>
    </row>
    <row r="3" spans="1:37" ht="30" customHeight="1" thickBot="1">
      <c r="A3" s="10" t="s">
        <v>31</v>
      </c>
      <c r="B3" s="13" t="s">
        <v>32</v>
      </c>
      <c r="C3" s="11" t="s">
        <v>5</v>
      </c>
      <c r="D3" s="14" t="s">
        <v>6</v>
      </c>
      <c r="E3" s="15" t="s">
        <v>7</v>
      </c>
      <c r="F3" s="16" t="s">
        <v>8</v>
      </c>
      <c r="G3" s="17" t="s">
        <v>9</v>
      </c>
      <c r="H3" s="15" t="s">
        <v>10</v>
      </c>
      <c r="I3" s="15" t="s">
        <v>11</v>
      </c>
      <c r="J3" s="15" t="s">
        <v>12</v>
      </c>
      <c r="K3" s="18" t="s">
        <v>13</v>
      </c>
      <c r="L3" s="20" t="s">
        <v>53</v>
      </c>
      <c r="M3" s="21" t="s">
        <v>14</v>
      </c>
      <c r="N3" s="22" t="s">
        <v>15</v>
      </c>
      <c r="O3" s="22" t="s">
        <v>16</v>
      </c>
      <c r="P3" s="22" t="s">
        <v>17</v>
      </c>
      <c r="Q3" s="22" t="s">
        <v>18</v>
      </c>
      <c r="R3" s="22" t="s">
        <v>19</v>
      </c>
      <c r="S3" s="22" t="s">
        <v>20</v>
      </c>
      <c r="T3" s="22" t="s">
        <v>21</v>
      </c>
      <c r="U3" s="22" t="s">
        <v>22</v>
      </c>
      <c r="V3" s="23" t="s">
        <v>53</v>
      </c>
      <c r="W3" s="21" t="s">
        <v>23</v>
      </c>
      <c r="X3" s="22" t="s">
        <v>24</v>
      </c>
      <c r="Y3" s="22" t="s">
        <v>25</v>
      </c>
      <c r="Z3" s="22" t="s">
        <v>26</v>
      </c>
      <c r="AA3" s="22" t="s">
        <v>27</v>
      </c>
      <c r="AB3" s="22" t="s">
        <v>28</v>
      </c>
      <c r="AC3" s="22" t="s">
        <v>29</v>
      </c>
      <c r="AD3" s="70" t="s">
        <v>0</v>
      </c>
      <c r="AE3" s="82" t="s">
        <v>55</v>
      </c>
      <c r="AF3" s="132"/>
      <c r="AI3"/>
      <c r="AJ3"/>
      <c r="AK3"/>
    </row>
    <row r="4" spans="1:34" s="1" customFormat="1" ht="15">
      <c r="A4" s="116" t="s">
        <v>39</v>
      </c>
      <c r="B4" s="4" t="s">
        <v>34</v>
      </c>
      <c r="C4" s="25">
        <v>0</v>
      </c>
      <c r="D4" s="26">
        <v>0</v>
      </c>
      <c r="E4" s="27">
        <v>0</v>
      </c>
      <c r="F4" s="28">
        <v>27</v>
      </c>
      <c r="G4" s="28">
        <v>205</v>
      </c>
      <c r="H4" s="28">
        <v>968</v>
      </c>
      <c r="I4" s="27">
        <v>0</v>
      </c>
      <c r="J4" s="27">
        <v>0</v>
      </c>
      <c r="K4" s="27">
        <v>0</v>
      </c>
      <c r="L4" s="29">
        <f>H4+G4+F4</f>
        <v>1200</v>
      </c>
      <c r="M4" s="26">
        <v>0</v>
      </c>
      <c r="N4" s="27">
        <v>0</v>
      </c>
      <c r="O4" s="27">
        <v>0</v>
      </c>
      <c r="P4" s="27">
        <v>0</v>
      </c>
      <c r="Q4" s="28">
        <v>29</v>
      </c>
      <c r="R4" s="28">
        <v>3</v>
      </c>
      <c r="S4" s="28">
        <v>137</v>
      </c>
      <c r="T4" s="27">
        <v>0</v>
      </c>
      <c r="U4" s="28">
        <v>21</v>
      </c>
      <c r="V4" s="29">
        <f>U4+S4+R4+Q4</f>
        <v>190</v>
      </c>
      <c r="W4" s="26">
        <v>0</v>
      </c>
      <c r="X4" s="27">
        <v>0</v>
      </c>
      <c r="Y4" s="28">
        <v>919</v>
      </c>
      <c r="Z4" s="27">
        <v>0</v>
      </c>
      <c r="AA4" s="27">
        <v>0</v>
      </c>
      <c r="AB4" s="28">
        <v>93</v>
      </c>
      <c r="AC4" s="27">
        <v>0</v>
      </c>
      <c r="AD4" s="29">
        <f>AB4+Y4</f>
        <v>1012</v>
      </c>
      <c r="AE4" s="60">
        <v>0</v>
      </c>
      <c r="AF4" s="62">
        <f>AD4+V4+L4</f>
        <v>2402</v>
      </c>
      <c r="AH4" s="71"/>
    </row>
    <row r="5" spans="1:34" s="1" customFormat="1" ht="15">
      <c r="A5" s="117"/>
      <c r="B5" s="5" t="s">
        <v>36</v>
      </c>
      <c r="C5" s="34">
        <v>0</v>
      </c>
      <c r="D5" s="35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54">
        <v>0</v>
      </c>
      <c r="M5" s="35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7">
        <v>65</v>
      </c>
      <c r="T5" s="36">
        <v>0</v>
      </c>
      <c r="U5" s="36">
        <v>0</v>
      </c>
      <c r="V5" s="38">
        <v>65</v>
      </c>
      <c r="W5" s="35">
        <v>0</v>
      </c>
      <c r="X5" s="36">
        <v>0</v>
      </c>
      <c r="Y5" s="37">
        <v>370</v>
      </c>
      <c r="Z5" s="36">
        <v>0</v>
      </c>
      <c r="AA5" s="36">
        <v>0</v>
      </c>
      <c r="AB5" s="36">
        <v>0</v>
      </c>
      <c r="AC5" s="36">
        <v>0</v>
      </c>
      <c r="AD5" s="38">
        <v>370</v>
      </c>
      <c r="AE5" s="54">
        <v>0</v>
      </c>
      <c r="AF5" s="39">
        <v>435</v>
      </c>
      <c r="AH5" s="71"/>
    </row>
    <row r="6" spans="1:34" s="1" customFormat="1" ht="15.75" thickBot="1">
      <c r="A6" s="117"/>
      <c r="B6" s="6" t="s">
        <v>35</v>
      </c>
      <c r="C6" s="40">
        <v>0</v>
      </c>
      <c r="D6" s="41">
        <v>0</v>
      </c>
      <c r="E6" s="42">
        <v>0</v>
      </c>
      <c r="F6" s="76">
        <v>6</v>
      </c>
      <c r="G6" s="76">
        <v>111</v>
      </c>
      <c r="H6" s="76">
        <v>203</v>
      </c>
      <c r="I6" s="42">
        <v>0</v>
      </c>
      <c r="J6" s="42">
        <v>0</v>
      </c>
      <c r="K6" s="43">
        <v>0</v>
      </c>
      <c r="L6" s="55">
        <f>H6+G6+F6</f>
        <v>320</v>
      </c>
      <c r="M6" s="41">
        <v>0</v>
      </c>
      <c r="N6" s="42">
        <v>0</v>
      </c>
      <c r="O6" s="42">
        <v>0</v>
      </c>
      <c r="P6" s="36">
        <v>0</v>
      </c>
      <c r="Q6" s="36">
        <v>0</v>
      </c>
      <c r="R6" s="37">
        <v>1</v>
      </c>
      <c r="S6" s="76">
        <v>412</v>
      </c>
      <c r="T6" s="36">
        <v>0</v>
      </c>
      <c r="U6" s="36">
        <v>0</v>
      </c>
      <c r="V6" s="55">
        <f>R6+S6</f>
        <v>413</v>
      </c>
      <c r="W6" s="57">
        <v>62</v>
      </c>
      <c r="X6" s="36">
        <v>0</v>
      </c>
      <c r="Y6" s="76">
        <v>995</v>
      </c>
      <c r="Z6" s="42">
        <v>0</v>
      </c>
      <c r="AA6" s="42">
        <v>0</v>
      </c>
      <c r="AB6" s="36">
        <v>0</v>
      </c>
      <c r="AC6" s="36">
        <v>0</v>
      </c>
      <c r="AD6" s="77">
        <f>Y6+W6</f>
        <v>1057</v>
      </c>
      <c r="AE6" s="45">
        <v>0</v>
      </c>
      <c r="AF6" s="78">
        <f>AD6+V6+L6</f>
        <v>1790</v>
      </c>
      <c r="AH6" s="71"/>
    </row>
    <row r="7" spans="1:34" s="1" customFormat="1" ht="20.25" thickBot="1" thickTop="1">
      <c r="A7" s="118"/>
      <c r="B7" s="19" t="s">
        <v>30</v>
      </c>
      <c r="C7" s="105">
        <v>0</v>
      </c>
      <c r="D7" s="93">
        <v>0</v>
      </c>
      <c r="E7" s="96">
        <v>0</v>
      </c>
      <c r="F7" s="47">
        <f>SUM(F4:F6)</f>
        <v>33</v>
      </c>
      <c r="G7" s="47">
        <f>SUM(G4:G6)</f>
        <v>316</v>
      </c>
      <c r="H7" s="47">
        <f>SUM(H4:H6)</f>
        <v>1171</v>
      </c>
      <c r="I7" s="96">
        <v>0</v>
      </c>
      <c r="J7" s="96">
        <v>0</v>
      </c>
      <c r="K7" s="96">
        <v>0</v>
      </c>
      <c r="L7" s="48">
        <f>H7+G7+F7</f>
        <v>1520</v>
      </c>
      <c r="M7" s="93">
        <v>0</v>
      </c>
      <c r="N7" s="96">
        <v>0</v>
      </c>
      <c r="O7" s="96">
        <v>0</v>
      </c>
      <c r="P7" s="96">
        <v>0</v>
      </c>
      <c r="Q7" s="47">
        <f>SUM(Q4:Q6)</f>
        <v>29</v>
      </c>
      <c r="R7" s="47">
        <f>SUM(R4:R6)</f>
        <v>4</v>
      </c>
      <c r="S7" s="47">
        <f>SUM(S4:S6)</f>
        <v>614</v>
      </c>
      <c r="T7" s="96">
        <v>0</v>
      </c>
      <c r="U7" s="47">
        <f>SUM(U4:U6)</f>
        <v>21</v>
      </c>
      <c r="V7" s="48">
        <f>U7+S7+R7+Q7</f>
        <v>668</v>
      </c>
      <c r="W7" s="46">
        <f>SUM(W4:W6)</f>
        <v>62</v>
      </c>
      <c r="X7" s="96">
        <v>0</v>
      </c>
      <c r="Y7" s="47">
        <f>SUM(Y4:Y6)</f>
        <v>2284</v>
      </c>
      <c r="Z7" s="96">
        <v>0</v>
      </c>
      <c r="AA7" s="96">
        <v>0</v>
      </c>
      <c r="AB7" s="47">
        <f>SUM(AB4:AB6)</f>
        <v>93</v>
      </c>
      <c r="AC7" s="96">
        <v>0</v>
      </c>
      <c r="AD7" s="49">
        <f>+AB7+Y7+W7</f>
        <v>2439</v>
      </c>
      <c r="AE7" s="105">
        <v>0</v>
      </c>
      <c r="AF7" s="133">
        <f>AD7+V7+L7</f>
        <v>4627</v>
      </c>
      <c r="AH7" s="71"/>
    </row>
    <row r="8" spans="1:37" s="2" customFormat="1" ht="15">
      <c r="A8" s="116" t="s">
        <v>40</v>
      </c>
      <c r="B8" s="7" t="s">
        <v>37</v>
      </c>
      <c r="C8" s="50">
        <v>0</v>
      </c>
      <c r="D8" s="30">
        <v>0</v>
      </c>
      <c r="E8" s="53">
        <v>142</v>
      </c>
      <c r="F8" s="31">
        <v>0</v>
      </c>
      <c r="G8" s="53">
        <v>0</v>
      </c>
      <c r="H8" s="53">
        <v>631</v>
      </c>
      <c r="I8" s="31">
        <v>0</v>
      </c>
      <c r="J8" s="31">
        <v>0</v>
      </c>
      <c r="K8" s="31">
        <v>0</v>
      </c>
      <c r="L8" s="59">
        <f>H8+E8</f>
        <v>773</v>
      </c>
      <c r="M8" s="5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67">
        <v>102</v>
      </c>
      <c r="T8" s="53">
        <v>553</v>
      </c>
      <c r="U8" s="53">
        <v>224</v>
      </c>
      <c r="V8" s="59">
        <f>U8+T8+S8</f>
        <v>879</v>
      </c>
      <c r="W8" s="30">
        <v>0</v>
      </c>
      <c r="X8" s="31">
        <v>0</v>
      </c>
      <c r="Y8" s="31">
        <v>0</v>
      </c>
      <c r="Z8" s="31">
        <v>0</v>
      </c>
      <c r="AA8" s="27">
        <v>0</v>
      </c>
      <c r="AB8" s="53">
        <v>101</v>
      </c>
      <c r="AC8" s="31">
        <v>0</v>
      </c>
      <c r="AD8" s="29">
        <v>101</v>
      </c>
      <c r="AE8" s="32">
        <v>0</v>
      </c>
      <c r="AF8" s="33">
        <f>AD8+V8+L8</f>
        <v>1753</v>
      </c>
      <c r="AH8" s="72"/>
      <c r="AI8" s="1"/>
      <c r="AJ8" s="1"/>
      <c r="AK8" s="1"/>
    </row>
    <row r="9" spans="1:34" s="1" customFormat="1" ht="15.75" thickBot="1">
      <c r="A9" s="117"/>
      <c r="B9" s="5" t="s">
        <v>38</v>
      </c>
      <c r="C9" s="34">
        <v>0</v>
      </c>
      <c r="D9" s="35">
        <v>0</v>
      </c>
      <c r="E9" s="31">
        <v>0</v>
      </c>
      <c r="F9" s="31">
        <v>0</v>
      </c>
      <c r="G9" s="53">
        <v>630</v>
      </c>
      <c r="H9" s="53">
        <v>1726</v>
      </c>
      <c r="I9" s="31">
        <v>0</v>
      </c>
      <c r="J9" s="31">
        <v>0</v>
      </c>
      <c r="K9" s="31">
        <v>0</v>
      </c>
      <c r="L9" s="59">
        <f>H9+G9</f>
        <v>2356</v>
      </c>
      <c r="M9" s="35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7">
        <v>1587</v>
      </c>
      <c r="T9" s="31">
        <v>0</v>
      </c>
      <c r="U9" s="53">
        <v>15</v>
      </c>
      <c r="V9" s="38">
        <f>U9+S9</f>
        <v>1602</v>
      </c>
      <c r="W9" s="35">
        <v>0</v>
      </c>
      <c r="X9" s="31">
        <v>0</v>
      </c>
      <c r="Y9" s="36">
        <v>0</v>
      </c>
      <c r="Z9" s="36">
        <v>0</v>
      </c>
      <c r="AA9" s="36">
        <v>0</v>
      </c>
      <c r="AB9" s="36">
        <v>0</v>
      </c>
      <c r="AC9" s="31">
        <v>0</v>
      </c>
      <c r="AD9" s="54">
        <v>0</v>
      </c>
      <c r="AE9" s="54">
        <v>0</v>
      </c>
      <c r="AF9" s="39">
        <f>V9+L9</f>
        <v>3958</v>
      </c>
      <c r="AH9" s="71"/>
    </row>
    <row r="10" spans="1:34" s="1" customFormat="1" ht="20.25" thickBot="1" thickTop="1">
      <c r="A10" s="118"/>
      <c r="B10" s="19" t="s">
        <v>30</v>
      </c>
      <c r="C10" s="105">
        <v>0</v>
      </c>
      <c r="D10" s="93">
        <v>0</v>
      </c>
      <c r="E10" s="47">
        <f>SUM(E8:E9)</f>
        <v>142</v>
      </c>
      <c r="F10" s="96">
        <v>0</v>
      </c>
      <c r="G10" s="47">
        <f>SUM(G8:G9)</f>
        <v>630</v>
      </c>
      <c r="H10" s="47">
        <f>SUM(H8:H9)</f>
        <v>2357</v>
      </c>
      <c r="I10" s="96">
        <v>0</v>
      </c>
      <c r="J10" s="96">
        <v>0</v>
      </c>
      <c r="K10" s="96">
        <v>0</v>
      </c>
      <c r="L10" s="48">
        <f>H10+G10+E10</f>
        <v>3129</v>
      </c>
      <c r="M10" s="93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47">
        <f>SUM(S8:S9)</f>
        <v>1689</v>
      </c>
      <c r="T10" s="47">
        <f>SUM(T8:T9)</f>
        <v>553</v>
      </c>
      <c r="U10" s="47">
        <f>SUM(U8:U9)</f>
        <v>239</v>
      </c>
      <c r="V10" s="48">
        <f>U10+T10+S10</f>
        <v>2481</v>
      </c>
      <c r="W10" s="93">
        <v>0</v>
      </c>
      <c r="X10" s="96">
        <v>0</v>
      </c>
      <c r="Y10" s="96">
        <v>0</v>
      </c>
      <c r="Z10" s="96">
        <v>0</v>
      </c>
      <c r="AA10" s="96">
        <v>0</v>
      </c>
      <c r="AB10" s="47">
        <f>SUM(AB8:AB9)</f>
        <v>101</v>
      </c>
      <c r="AC10" s="96">
        <v>0</v>
      </c>
      <c r="AD10" s="48">
        <f>AB10</f>
        <v>101</v>
      </c>
      <c r="AE10" s="102">
        <v>0</v>
      </c>
      <c r="AF10" s="133">
        <f>AD10+V10+L10</f>
        <v>5711</v>
      </c>
      <c r="AH10" s="71"/>
    </row>
    <row r="11" spans="1:34" s="1" customFormat="1" ht="15" customHeight="1">
      <c r="A11" s="119" t="s">
        <v>41</v>
      </c>
      <c r="B11" s="5" t="s">
        <v>42</v>
      </c>
      <c r="C11" s="75">
        <v>20</v>
      </c>
      <c r="D11" s="30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2">
        <v>0</v>
      </c>
      <c r="M11" s="30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2">
        <v>0</v>
      </c>
      <c r="W11" s="30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2">
        <v>0</v>
      </c>
      <c r="AE11" s="32">
        <v>0</v>
      </c>
      <c r="AF11" s="33">
        <v>20</v>
      </c>
      <c r="AH11" s="71"/>
    </row>
    <row r="12" spans="1:34" s="1" customFormat="1" ht="15.75" thickBot="1">
      <c r="A12" s="120"/>
      <c r="B12" s="9" t="s">
        <v>43</v>
      </c>
      <c r="C12" s="34">
        <v>0</v>
      </c>
      <c r="D12" s="35">
        <v>0</v>
      </c>
      <c r="E12" s="36">
        <v>0</v>
      </c>
      <c r="F12" s="36">
        <v>0</v>
      </c>
      <c r="G12" s="36">
        <v>0</v>
      </c>
      <c r="H12" s="36">
        <v>0</v>
      </c>
      <c r="I12" s="37">
        <v>12</v>
      </c>
      <c r="J12" s="31">
        <v>0</v>
      </c>
      <c r="K12" s="36">
        <v>0</v>
      </c>
      <c r="L12" s="55">
        <v>12</v>
      </c>
      <c r="M12" s="30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56">
        <v>116</v>
      </c>
      <c r="T12" s="37">
        <v>100</v>
      </c>
      <c r="U12" s="36">
        <v>0</v>
      </c>
      <c r="V12" s="55">
        <f>T12+S12</f>
        <v>216</v>
      </c>
      <c r="W12" s="35">
        <v>0</v>
      </c>
      <c r="X12" s="31">
        <v>0</v>
      </c>
      <c r="Y12" s="43">
        <v>0</v>
      </c>
      <c r="Z12" s="43">
        <v>0</v>
      </c>
      <c r="AA12" s="36">
        <v>0</v>
      </c>
      <c r="AB12" s="37">
        <v>38</v>
      </c>
      <c r="AC12" s="36">
        <v>0</v>
      </c>
      <c r="AD12" s="55">
        <v>38</v>
      </c>
      <c r="AE12" s="44">
        <v>0</v>
      </c>
      <c r="AF12" s="58">
        <f>AD12+V12+L12</f>
        <v>266</v>
      </c>
      <c r="AH12" s="71"/>
    </row>
    <row r="13" spans="1:37" s="1" customFormat="1" ht="20.25" thickBot="1" thickTop="1">
      <c r="A13" s="121"/>
      <c r="B13" s="19" t="s">
        <v>30</v>
      </c>
      <c r="C13" s="81">
        <f>SUM(C11:C12)</f>
        <v>20</v>
      </c>
      <c r="D13" s="93">
        <v>0</v>
      </c>
      <c r="E13" s="96">
        <v>0</v>
      </c>
      <c r="F13" s="96">
        <v>0</v>
      </c>
      <c r="G13" s="96">
        <v>0</v>
      </c>
      <c r="H13" s="96">
        <v>0</v>
      </c>
      <c r="I13" s="47">
        <f>SUM(I11:I12)</f>
        <v>12</v>
      </c>
      <c r="J13" s="96">
        <v>0</v>
      </c>
      <c r="K13" s="96">
        <v>0</v>
      </c>
      <c r="L13" s="48">
        <f>I13</f>
        <v>12</v>
      </c>
      <c r="M13" s="93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47">
        <f>SUM(S11:S12)</f>
        <v>116</v>
      </c>
      <c r="T13" s="47">
        <f>SUM(T11:T12)</f>
        <v>100</v>
      </c>
      <c r="U13" s="96">
        <v>0</v>
      </c>
      <c r="V13" s="48">
        <f>SUM(V11:V12)</f>
        <v>216</v>
      </c>
      <c r="W13" s="93">
        <v>0</v>
      </c>
      <c r="X13" s="96">
        <v>0</v>
      </c>
      <c r="Y13" s="96">
        <v>0</v>
      </c>
      <c r="Z13" s="96">
        <v>0</v>
      </c>
      <c r="AA13" s="96">
        <v>0</v>
      </c>
      <c r="AB13" s="47">
        <f>SUM(AB11:AB12)</f>
        <v>38</v>
      </c>
      <c r="AC13" s="96">
        <v>0</v>
      </c>
      <c r="AD13" s="48">
        <f>SUM(AD11:AD12)</f>
        <v>38</v>
      </c>
      <c r="AE13" s="106">
        <v>0</v>
      </c>
      <c r="AF13" s="134">
        <f>AD13+V13+L13+C13</f>
        <v>286</v>
      </c>
      <c r="AH13" s="73"/>
      <c r="AI13" s="3"/>
      <c r="AJ13" s="3"/>
      <c r="AK13" s="3"/>
    </row>
    <row r="14" spans="1:34" s="2" customFormat="1" ht="19.5" thickBot="1">
      <c r="A14" s="12" t="s">
        <v>44</v>
      </c>
      <c r="B14" s="86" t="s">
        <v>45</v>
      </c>
      <c r="C14" s="114">
        <v>0</v>
      </c>
      <c r="D14" s="94">
        <v>0</v>
      </c>
      <c r="E14" s="97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7">
        <v>0</v>
      </c>
      <c r="L14" s="112">
        <v>0</v>
      </c>
      <c r="M14" s="103">
        <v>0</v>
      </c>
      <c r="N14" s="98">
        <v>0</v>
      </c>
      <c r="O14" s="98">
        <v>0</v>
      </c>
      <c r="P14" s="104">
        <v>0</v>
      </c>
      <c r="Q14" s="97">
        <v>0</v>
      </c>
      <c r="R14" s="98">
        <v>0</v>
      </c>
      <c r="S14" s="89">
        <v>21</v>
      </c>
      <c r="T14" s="98">
        <v>0</v>
      </c>
      <c r="U14" s="98">
        <v>0</v>
      </c>
      <c r="V14" s="110">
        <v>21</v>
      </c>
      <c r="W14" s="103">
        <v>0</v>
      </c>
      <c r="X14" s="97">
        <v>0</v>
      </c>
      <c r="Y14" s="98">
        <v>0</v>
      </c>
      <c r="Z14" s="98">
        <v>0</v>
      </c>
      <c r="AA14" s="97">
        <v>0</v>
      </c>
      <c r="AB14" s="89">
        <v>305</v>
      </c>
      <c r="AC14" s="97">
        <v>0</v>
      </c>
      <c r="AD14" s="109">
        <f>AB14</f>
        <v>305</v>
      </c>
      <c r="AE14" s="60">
        <v>0</v>
      </c>
      <c r="AF14" s="135">
        <f>AD14+V14</f>
        <v>326</v>
      </c>
      <c r="AH14" s="72"/>
    </row>
    <row r="15" spans="1:34" s="1" customFormat="1" ht="19.5" thickBot="1">
      <c r="A15" s="85" t="s">
        <v>46</v>
      </c>
      <c r="B15" s="87" t="s">
        <v>46</v>
      </c>
      <c r="C15" s="115">
        <v>0</v>
      </c>
      <c r="D15" s="95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113">
        <v>0</v>
      </c>
      <c r="M15" s="95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1">
        <v>16</v>
      </c>
      <c r="T15" s="99">
        <v>0</v>
      </c>
      <c r="U15" s="99">
        <v>0</v>
      </c>
      <c r="V15" s="111">
        <v>16</v>
      </c>
      <c r="W15" s="95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108">
        <v>0</v>
      </c>
      <c r="AE15" s="92">
        <v>0</v>
      </c>
      <c r="AF15" s="107">
        <v>16</v>
      </c>
      <c r="AH15" s="71"/>
    </row>
    <row r="16" spans="1:34" s="1" customFormat="1" ht="15" customHeight="1">
      <c r="A16" s="122" t="s">
        <v>47</v>
      </c>
      <c r="B16" s="7" t="s">
        <v>48</v>
      </c>
      <c r="C16" s="61">
        <v>1050</v>
      </c>
      <c r="D16" s="30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2">
        <v>0</v>
      </c>
      <c r="M16" s="30">
        <v>0</v>
      </c>
      <c r="N16" s="31">
        <v>0</v>
      </c>
      <c r="O16" s="53">
        <v>4075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59">
        <v>4075</v>
      </c>
      <c r="W16" s="74">
        <v>295</v>
      </c>
      <c r="X16" s="31">
        <v>0</v>
      </c>
      <c r="Y16" s="31">
        <v>0</v>
      </c>
      <c r="Z16" s="31">
        <v>0</v>
      </c>
      <c r="AA16" s="53">
        <v>56</v>
      </c>
      <c r="AB16" s="53">
        <v>3200</v>
      </c>
      <c r="AC16" s="31">
        <v>0</v>
      </c>
      <c r="AD16" s="59">
        <f>AB16+AA16+W16</f>
        <v>3551</v>
      </c>
      <c r="AE16" s="32">
        <v>0</v>
      </c>
      <c r="AF16" s="33">
        <f>AD16+V16+C16</f>
        <v>8676</v>
      </c>
      <c r="AH16" s="71"/>
    </row>
    <row r="17" spans="1:34" s="1" customFormat="1" ht="15">
      <c r="A17" s="122"/>
      <c r="B17" s="7" t="s">
        <v>49</v>
      </c>
      <c r="C17" s="50">
        <v>0</v>
      </c>
      <c r="D17" s="30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2">
        <v>0</v>
      </c>
      <c r="M17" s="30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2">
        <v>0</v>
      </c>
      <c r="W17" s="30">
        <v>0</v>
      </c>
      <c r="X17" s="31">
        <v>0</v>
      </c>
      <c r="Y17" s="53">
        <v>5192</v>
      </c>
      <c r="Z17" s="31">
        <v>0</v>
      </c>
      <c r="AA17" s="31">
        <v>0</v>
      </c>
      <c r="AB17" s="53">
        <v>1000</v>
      </c>
      <c r="AC17" s="31">
        <v>0</v>
      </c>
      <c r="AD17" s="59">
        <f>AB17+Y17</f>
        <v>6192</v>
      </c>
      <c r="AE17" s="32">
        <v>0</v>
      </c>
      <c r="AF17" s="39">
        <f>AD17</f>
        <v>6192</v>
      </c>
      <c r="AH17" s="71"/>
    </row>
    <row r="18" spans="1:34" s="1" customFormat="1" ht="15.75" thickBot="1">
      <c r="A18" s="122"/>
      <c r="B18" s="8" t="s">
        <v>50</v>
      </c>
      <c r="C18" s="40">
        <v>0</v>
      </c>
      <c r="D18" s="64">
        <v>0</v>
      </c>
      <c r="E18" s="43">
        <v>0</v>
      </c>
      <c r="F18" s="43">
        <v>0</v>
      </c>
      <c r="G18" s="52">
        <v>0</v>
      </c>
      <c r="H18" s="52">
        <v>0</v>
      </c>
      <c r="I18" s="52">
        <v>0</v>
      </c>
      <c r="J18" s="43">
        <v>0</v>
      </c>
      <c r="K18" s="43">
        <v>0</v>
      </c>
      <c r="L18" s="101">
        <v>0</v>
      </c>
      <c r="M18" s="41">
        <v>0</v>
      </c>
      <c r="N18" s="52">
        <v>0</v>
      </c>
      <c r="O18" s="52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66">
        <v>0</v>
      </c>
      <c r="V18" s="101">
        <v>0</v>
      </c>
      <c r="W18" s="41">
        <v>0</v>
      </c>
      <c r="X18" s="52">
        <v>0</v>
      </c>
      <c r="Y18" s="52">
        <v>0</v>
      </c>
      <c r="Z18" s="43">
        <v>0</v>
      </c>
      <c r="AA18" s="66">
        <v>0</v>
      </c>
      <c r="AB18" s="79">
        <v>68</v>
      </c>
      <c r="AC18" s="66">
        <v>0</v>
      </c>
      <c r="AD18" s="65">
        <v>68</v>
      </c>
      <c r="AE18" s="101">
        <v>0</v>
      </c>
      <c r="AF18" s="68">
        <f>AD18</f>
        <v>68</v>
      </c>
      <c r="AH18" s="71"/>
    </row>
    <row r="19" spans="1:34" s="1" customFormat="1" ht="20.25" thickBot="1" thickTop="1">
      <c r="A19" s="123"/>
      <c r="B19" s="19" t="s">
        <v>30</v>
      </c>
      <c r="C19" s="81">
        <f>SUM(C16:C18)</f>
        <v>1050</v>
      </c>
      <c r="D19" s="93">
        <v>0</v>
      </c>
      <c r="E19" s="100">
        <v>0</v>
      </c>
      <c r="F19" s="100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102">
        <v>0</v>
      </c>
      <c r="M19" s="93">
        <v>0</v>
      </c>
      <c r="N19" s="96">
        <v>0</v>
      </c>
      <c r="O19" s="47">
        <f>SUM(O16:O18)</f>
        <v>4075</v>
      </c>
      <c r="P19" s="100">
        <v>0</v>
      </c>
      <c r="Q19" s="96">
        <v>0</v>
      </c>
      <c r="R19" s="96">
        <v>0</v>
      </c>
      <c r="S19" s="100">
        <v>0</v>
      </c>
      <c r="T19" s="96">
        <v>0</v>
      </c>
      <c r="U19" s="100">
        <v>0</v>
      </c>
      <c r="V19" s="48">
        <f>O19</f>
        <v>4075</v>
      </c>
      <c r="W19" s="46">
        <f>SUM(W16:W18)</f>
        <v>295</v>
      </c>
      <c r="X19" s="96">
        <v>0</v>
      </c>
      <c r="Y19" s="47">
        <f>SUM(Y16:Y18)</f>
        <v>5192</v>
      </c>
      <c r="Z19" s="96">
        <v>0</v>
      </c>
      <c r="AA19" s="69">
        <f>SUM(AA16:AA18)</f>
        <v>56</v>
      </c>
      <c r="AB19" s="69">
        <f>SUM(AB16:AB18)</f>
        <v>4268</v>
      </c>
      <c r="AC19" s="100">
        <v>0</v>
      </c>
      <c r="AD19" s="48">
        <f>AB19+AA19+Y19+W19</f>
        <v>9811</v>
      </c>
      <c r="AE19" s="102">
        <v>0</v>
      </c>
      <c r="AF19" s="133">
        <f>AD19+V19+C19</f>
        <v>14936</v>
      </c>
      <c r="AH19" s="71"/>
    </row>
    <row r="20" spans="1:34" s="1" customFormat="1" ht="19.5" thickBot="1">
      <c r="A20" s="83" t="s">
        <v>51</v>
      </c>
      <c r="B20" s="88" t="s">
        <v>52</v>
      </c>
      <c r="C20" s="115">
        <v>0</v>
      </c>
      <c r="D20" s="95">
        <v>0</v>
      </c>
      <c r="E20" s="91">
        <v>2023</v>
      </c>
      <c r="F20" s="91">
        <v>268</v>
      </c>
      <c r="G20" s="91">
        <v>85</v>
      </c>
      <c r="H20" s="91">
        <v>96</v>
      </c>
      <c r="I20" s="91">
        <v>144</v>
      </c>
      <c r="J20" s="91">
        <v>1351</v>
      </c>
      <c r="K20" s="91">
        <v>2208</v>
      </c>
      <c r="L20" s="84">
        <f>K20+J20+I20+H20+G20+F20+E20</f>
        <v>6175</v>
      </c>
      <c r="M20" s="90">
        <v>473</v>
      </c>
      <c r="N20" s="91">
        <v>199</v>
      </c>
      <c r="O20" s="99">
        <v>0</v>
      </c>
      <c r="P20" s="91">
        <v>2610</v>
      </c>
      <c r="Q20" s="91">
        <v>25</v>
      </c>
      <c r="R20" s="91">
        <v>2363</v>
      </c>
      <c r="S20" s="91">
        <v>195</v>
      </c>
      <c r="T20" s="91">
        <v>219</v>
      </c>
      <c r="U20" s="99">
        <v>0</v>
      </c>
      <c r="V20" s="63">
        <f>T20+S20+R20+Q20+P20+N20+M20</f>
        <v>6084</v>
      </c>
      <c r="W20" s="95">
        <v>0</v>
      </c>
      <c r="X20" s="99">
        <v>0</v>
      </c>
      <c r="Y20" s="99">
        <v>0</v>
      </c>
      <c r="Z20" s="99">
        <v>0</v>
      </c>
      <c r="AA20" s="91">
        <v>100</v>
      </c>
      <c r="AB20" s="91">
        <v>100</v>
      </c>
      <c r="AC20" s="99">
        <v>0</v>
      </c>
      <c r="AD20" s="63">
        <f>AB20+AA20</f>
        <v>200</v>
      </c>
      <c r="AE20" s="63">
        <v>159</v>
      </c>
      <c r="AF20" s="136">
        <f>AE20+AD20+V20+L20</f>
        <v>12618</v>
      </c>
      <c r="AH20" s="71"/>
    </row>
    <row r="21" spans="5:11" ht="15">
      <c r="E21" s="1"/>
      <c r="F21" s="1"/>
      <c r="G21" s="1"/>
      <c r="H21" s="1"/>
      <c r="I21" s="1"/>
      <c r="J21" s="1"/>
      <c r="K21" s="1"/>
    </row>
    <row r="22" spans="5:11" ht="18.75" customHeight="1">
      <c r="E22" s="1"/>
      <c r="F22" s="1"/>
      <c r="G22" s="1"/>
      <c r="H22" s="1"/>
      <c r="I22" s="1"/>
      <c r="J22" s="1"/>
      <c r="K22" s="1"/>
    </row>
    <row r="23" spans="5:14" ht="15">
      <c r="E23" s="1"/>
      <c r="F23" s="1"/>
      <c r="G23" s="1"/>
      <c r="H23" s="1"/>
      <c r="I23" s="1"/>
      <c r="J23" s="1"/>
      <c r="K23" s="1"/>
      <c r="N23" s="71"/>
    </row>
    <row r="24" ht="15">
      <c r="N24" s="71"/>
    </row>
    <row r="25" ht="15">
      <c r="N25" s="71"/>
    </row>
    <row r="26" ht="15">
      <c r="N26" s="71"/>
    </row>
    <row r="27" ht="15">
      <c r="N27" s="71"/>
    </row>
    <row r="28" ht="15">
      <c r="N28" s="71"/>
    </row>
    <row r="29" ht="15">
      <c r="N29" s="71"/>
    </row>
    <row r="30" ht="15">
      <c r="N30" s="71"/>
    </row>
    <row r="31" ht="15">
      <c r="N31" s="71"/>
    </row>
    <row r="32" ht="15">
      <c r="N32" s="71"/>
    </row>
  </sheetData>
  <sheetProtection/>
  <mergeCells count="10">
    <mergeCell ref="A4:A7"/>
    <mergeCell ref="A8:A10"/>
    <mergeCell ref="A11:A13"/>
    <mergeCell ref="A16:A19"/>
    <mergeCell ref="A2:B2"/>
    <mergeCell ref="A1:AF1"/>
    <mergeCell ref="D2:L2"/>
    <mergeCell ref="M2:V2"/>
    <mergeCell ref="W2:AD2"/>
    <mergeCell ref="AF2:AF3"/>
  </mergeCells>
  <printOptions/>
  <pageMargins left="0.75" right="0.75" top="0.75" bottom="0.75" header="0.5" footer="0.5"/>
  <pageSetup horizontalDpi="600" verticalDpi="600" orientation="landscape" scale="80" r:id="rId1"/>
  <ignoredErrors>
    <ignoredError sqref="V7 V9 AF9" formula="1"/>
    <ignoredError sqref="C13:C19 E10 I13 O19 T10 W19:AB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Јелена Милић МПШВ</cp:lastModifiedBy>
  <cp:lastPrinted>2014-09-25T09:28:03Z</cp:lastPrinted>
  <dcterms:created xsi:type="dcterms:W3CDTF">2013-03-15T11:47:13Z</dcterms:created>
  <dcterms:modified xsi:type="dcterms:W3CDTF">2022-06-10T15:21:49Z</dcterms:modified>
  <cp:category/>
  <cp:version/>
  <cp:contentType/>
  <cp:contentStatus/>
</cp:coreProperties>
</file>